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30"/>
  </bookViews>
  <sheets>
    <sheet name="发行报告" sheetId="1" r:id="rId1"/>
    <sheet name="到期报告" sheetId="2" r:id="rId2"/>
  </sheets>
  <externalReferences>
    <externalReference r:id="rId3"/>
  </externalReferences>
  <definedNames>
    <definedName name="_xlnm._FilterDatabase" localSheetId="1" hidden="1">到期报告!$A$2:$I$2</definedName>
    <definedName name="_xlnm._FilterDatabase" localSheetId="0" hidden="1">发行报告!$A$2:$N$2</definedName>
  </definedNames>
  <calcPr calcId="144525"/>
</workbook>
</file>

<file path=xl/sharedStrings.xml><?xml version="1.0" encoding="utf-8"?>
<sst xmlns="http://schemas.openxmlformats.org/spreadsheetml/2006/main" count="125" uniqueCount="57">
  <si>
    <t>厦门银行对公结构性存款产品发行报告</t>
  </si>
  <si>
    <t>编号</t>
  </si>
  <si>
    <t>起点/递增</t>
  </si>
  <si>
    <t>存续期限</t>
  </si>
  <si>
    <t>风险等级</t>
  </si>
  <si>
    <t>募集起始日</t>
  </si>
  <si>
    <t>募集到期日</t>
  </si>
  <si>
    <t>冷静期
（不少于）</t>
  </si>
  <si>
    <t>成立日</t>
  </si>
  <si>
    <t>到期日</t>
  </si>
  <si>
    <t>计划募集规模
（万元）</t>
  </si>
  <si>
    <t>产品类型</t>
  </si>
  <si>
    <t>挂钩标的</t>
  </si>
  <si>
    <t>参考最低年化收益率</t>
  </si>
  <si>
    <t>参考最高年化收益率</t>
  </si>
  <si>
    <t>CK2302406</t>
  </si>
  <si>
    <t>100万/10万</t>
  </si>
  <si>
    <t>低风险</t>
  </si>
  <si>
    <t>24小时</t>
  </si>
  <si>
    <t>保本浮动收益型</t>
  </si>
  <si>
    <t>CK2302407</t>
  </si>
  <si>
    <t>100万/12万</t>
  </si>
  <si>
    <t>CK2302416</t>
  </si>
  <si>
    <t>100万/13万</t>
  </si>
  <si>
    <t>CK2302417</t>
  </si>
  <si>
    <t>100万/14万</t>
  </si>
  <si>
    <t>CK2302418</t>
  </si>
  <si>
    <t>100万/15万</t>
  </si>
  <si>
    <t>25小时</t>
  </si>
  <si>
    <t>厦门银行对公结构性存款产品到期报告</t>
  </si>
  <si>
    <t>金额（元）</t>
  </si>
  <si>
    <t>实际年化收益率</t>
  </si>
  <si>
    <t>CK2302107</t>
  </si>
  <si>
    <t>CK2302107-1</t>
  </si>
  <si>
    <t>CK2302107-8</t>
  </si>
  <si>
    <t>CK2302107-3</t>
  </si>
  <si>
    <t>CK2302107-4</t>
  </si>
  <si>
    <t>CK2302107-5</t>
  </si>
  <si>
    <t>CK2302107-6</t>
  </si>
  <si>
    <t>CK2302107-7</t>
  </si>
  <si>
    <t>CK2302120</t>
  </si>
  <si>
    <t>CK2302242</t>
  </si>
  <si>
    <t>CK2302273</t>
  </si>
  <si>
    <t>CK2302322</t>
  </si>
  <si>
    <t>CK2302356</t>
  </si>
  <si>
    <t>CK2302356-4</t>
  </si>
  <si>
    <t>CK2302356-5</t>
  </si>
  <si>
    <t>CK2302356-6</t>
  </si>
  <si>
    <t>CK2302356-7</t>
  </si>
  <si>
    <t>CK2302356-8</t>
  </si>
  <si>
    <t>CK2302356-9</t>
  </si>
  <si>
    <t>CK2302356-11</t>
  </si>
  <si>
    <t>CK2302356-12</t>
  </si>
  <si>
    <t>CK2302356-13</t>
  </si>
  <si>
    <t>CK2302356-14</t>
  </si>
  <si>
    <t>CK2302356-15</t>
  </si>
  <si>
    <t>CK2302385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</si>
</sst>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#,##0.00_ "/>
    <numFmt numFmtId="178" formatCode="0.0000%"/>
  </numFmts>
  <fonts count="26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name val="微软雅黑"/>
      <charset val="0"/>
    </font>
    <font>
      <b/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5" applyNumberFormat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>
      <alignment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/>
    </xf>
    <xf numFmtId="178" fontId="4" fillId="0" borderId="7" xfId="0" applyNumberFormat="1" applyFont="1" applyFill="1" applyBorder="1" applyAlignment="1">
      <alignment horizontal="center" vertical="center" wrapText="1"/>
    </xf>
    <xf numFmtId="178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14" fontId="6" fillId="0" borderId="5" xfId="0" applyNumberFormat="1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176" fontId="1" fillId="0" borderId="9" xfId="0" applyNumberFormat="1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177" fontId="6" fillId="0" borderId="5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 wrapText="1"/>
    </xf>
    <xf numFmtId="178" fontId="6" fillId="0" borderId="5" xfId="0" applyNumberFormat="1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 wrapText="1"/>
    </xf>
    <xf numFmtId="178" fontId="6" fillId="0" borderId="5" xfId="0" applyNumberFormat="1" applyFont="1" applyFill="1" applyBorder="1" applyAlignment="1">
      <alignment horizontal="center" vertical="center" wrapText="1"/>
    </xf>
    <xf numFmtId="177" fontId="1" fillId="0" borderId="9" xfId="0" applyNumberFormat="1" applyFont="1" applyFill="1" applyBorder="1" applyAlignment="1">
      <alignment horizontal="center" vertical="center" wrapText="1"/>
    </xf>
    <xf numFmtId="178" fontId="1" fillId="0" borderId="9" xfId="0" applyNumberFormat="1" applyFont="1" applyFill="1" applyBorder="1" applyAlignment="1">
      <alignment horizontal="center" vertical="center" wrapText="1"/>
    </xf>
    <xf numFmtId="178" fontId="1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4" name="图片 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5" name="图片 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6" name="图片 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7" name="图片 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8" name="图片 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9" name="图片 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0" name="图片 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1" name="图片 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2" name="图片 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3" name="图片 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4" name="图片 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5" name="图片 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6" name="图片 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7" name="图片 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8" name="图片 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9" name="图片 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0" name="图片 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1" name="图片 1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2" name="图片 1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3" name="图片 1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4" name="图片 1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5" name="图片 1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6" name="图片 1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7" name="图片 1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8" name="图片 1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9" name="图片 1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0" name="图片 1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1" name="图片 11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2" name="图片 11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3" name="图片 11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4" name="图片 11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5" name="图片 11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6" name="图片 11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7" name="图片 11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8" name="图片 11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9" name="图片 11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0" name="图片 11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1" name="图片 12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2" name="图片 12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3" name="图片 12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4" name="图片 12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5" name="图片 12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6" name="图片 12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7" name="图片 12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8" name="图片 12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9" name="图片 12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0" name="图片 12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1" name="图片 13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2" name="图片 13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3" name="图片 13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4" name="图片 13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5" name="图片 13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6" name="图片 13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7" name="图片 13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8" name="图片 13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9" name="图片 13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0" name="图片 13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1" name="图片 14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2" name="图片 14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3" name="图片 14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4" name="图片 14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5" name="图片 14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6" name="图片 1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7" name="图片 1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8" name="图片 1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9" name="图片 1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0" name="图片 1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1" name="图片 1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2" name="图片 1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3" name="图片 1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4" name="图片 1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5" name="图片 1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6" name="图片 1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7" name="图片 1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8" name="图片 1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9" name="图片 1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0" name="图片 1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1" name="图片 1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2" name="图片 1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3" name="图片 1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4" name="图片 1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5" name="图片 1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6" name="图片 1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7" name="图片 1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8" name="图片 1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9" name="图片 1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0" name="图片 1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1" name="图片 1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2" name="图片 1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3" name="图片 1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4" name="图片 1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5" name="图片 1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6" name="图片 1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7" name="图片 1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8" name="图片 1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9" name="图片 1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0" name="图片 1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1" name="图片 1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2" name="图片 1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3" name="图片 1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4" name="图片 1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5" name="图片 1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6" name="图片 1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7" name="图片 1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8" name="图片 1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9" name="图片 1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0" name="图片 1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1" name="图片 1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2" name="图片 1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3" name="图片 1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4" name="图片 1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5" name="图片 1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6" name="图片 1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7" name="图片 1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8" name="图片 1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9" name="图片 1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0" name="图片 1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1" name="图片 2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2" name="图片 2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3" name="图片 2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4" name="图片 2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5" name="图片 2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6" name="图片 2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7" name="图片 2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8" name="图片 2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9" name="图片 2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0" name="图片 2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4" name="图片 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5" name="图片 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6" name="图片 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7" name="图片 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8" name="图片 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9" name="图片 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0" name="图片 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1" name="图片 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2" name="图片 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3" name="图片 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4" name="图片 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5" name="图片 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6" name="图片 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7" name="图片 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8" name="图片 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9" name="图片 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0" name="图片 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1" name="图片 1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2" name="图片 1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3" name="图片 1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4" name="图片 1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5" name="图片 1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6" name="图片 1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7" name="图片 1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8" name="图片 1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9" name="图片 1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0" name="图片 1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1" name="图片 11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2" name="图片 11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3" name="图片 11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4" name="图片 11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5" name="图片 11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6" name="图片 11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7" name="图片 11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8" name="图片 11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9" name="图片 11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0" name="图片 11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1" name="图片 12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2" name="图片 12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3" name="图片 12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4" name="图片 12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5" name="图片 12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6" name="图片 12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7" name="图片 12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8" name="图片 12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9" name="图片 12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0" name="图片 12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1" name="图片 13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2" name="图片 13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3" name="图片 13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4" name="图片 13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5" name="图片 13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6" name="图片 13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7" name="图片 13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8" name="图片 13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9" name="图片 13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0" name="图片 13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1" name="图片 14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2" name="图片 14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3" name="图片 14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4" name="图片 14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5" name="图片 14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6" name="图片 1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7" name="图片 1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8" name="图片 1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9" name="图片 1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0" name="图片 1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1" name="图片 1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2" name="图片 1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3" name="图片 1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4" name="图片 1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5" name="图片 1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6" name="图片 1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7" name="图片 1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8" name="图片 1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9" name="图片 1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0" name="图片 1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1" name="图片 1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2" name="图片 1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3" name="图片 1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4" name="图片 1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5" name="图片 1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6" name="图片 1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7" name="图片 1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53-&#19978;&#25346;&#23448;&#32593;\&#21457;&#24067;&#21450;&#21040;&#26399;\2023&#21414;&#38376;&#38134;&#34892;&#23545;&#20844;&#32467;&#26500;&#24615;&#23384;&#27454;&#21457;&#34892;&#21450;&#21040;&#26399;&#20449;&#24687;\&#20449;&#24687;&#25259;&#38706;&#27169;&#26495;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在售信息发布原稿"/>
      <sheetName val="发行报告"/>
      <sheetName val="到期信息原稿"/>
      <sheetName val="到期报告"/>
      <sheetName val="Sheet1"/>
    </sheetNames>
    <sheetDataSet>
      <sheetData sheetId="0">
        <row r="2">
          <cell r="A2" t="str">
            <v>CK2302406</v>
          </cell>
        </row>
        <row r="2">
          <cell r="D2">
            <v>45215</v>
          </cell>
          <cell r="E2">
            <v>45217</v>
          </cell>
          <cell r="F2">
            <v>45219</v>
          </cell>
          <cell r="G2">
            <v>45282</v>
          </cell>
        </row>
        <row r="2">
          <cell r="J2">
            <v>63</v>
          </cell>
          <cell r="K2">
            <v>50000</v>
          </cell>
        </row>
        <row r="2">
          <cell r="O2">
            <v>0.01485</v>
          </cell>
        </row>
        <row r="2">
          <cell r="T2">
            <v>0.0272</v>
          </cell>
        </row>
        <row r="2">
          <cell r="AA2" t="str">
            <v>XAU/USD</v>
          </cell>
        </row>
        <row r="3">
          <cell r="A3" t="str">
            <v>CK2302407</v>
          </cell>
        </row>
        <row r="3">
          <cell r="D3">
            <v>45215</v>
          </cell>
          <cell r="E3">
            <v>45217</v>
          </cell>
          <cell r="F3">
            <v>45219</v>
          </cell>
          <cell r="G3">
            <v>45408</v>
          </cell>
        </row>
        <row r="3">
          <cell r="J3">
            <v>189</v>
          </cell>
          <cell r="K3">
            <v>50000</v>
          </cell>
        </row>
        <row r="3">
          <cell r="O3">
            <v>0.0155</v>
          </cell>
        </row>
        <row r="3">
          <cell r="T3">
            <v>0.03</v>
          </cell>
        </row>
        <row r="3">
          <cell r="AA3" t="str">
            <v>XAU/USD</v>
          </cell>
        </row>
        <row r="4">
          <cell r="A4" t="str">
            <v>CK2302416</v>
          </cell>
        </row>
        <row r="4">
          <cell r="D4">
            <v>45219</v>
          </cell>
          <cell r="E4">
            <v>45222</v>
          </cell>
          <cell r="F4">
            <v>45224</v>
          </cell>
          <cell r="G4">
            <v>45268</v>
          </cell>
        </row>
        <row r="4">
          <cell r="J4">
            <v>44</v>
          </cell>
          <cell r="K4">
            <v>8000</v>
          </cell>
        </row>
        <row r="4">
          <cell r="O4">
            <v>0.01485</v>
          </cell>
        </row>
        <row r="4">
          <cell r="T4">
            <v>0.026</v>
          </cell>
        </row>
        <row r="4">
          <cell r="AA4" t="str">
            <v>XAU/USD</v>
          </cell>
        </row>
        <row r="5">
          <cell r="A5" t="str">
            <v>CK2302417</v>
          </cell>
        </row>
        <row r="5">
          <cell r="D5">
            <v>45219</v>
          </cell>
          <cell r="E5">
            <v>45222</v>
          </cell>
          <cell r="F5">
            <v>45224</v>
          </cell>
          <cell r="G5">
            <v>45289</v>
          </cell>
        </row>
        <row r="5">
          <cell r="J5">
            <v>65</v>
          </cell>
          <cell r="K5">
            <v>8000</v>
          </cell>
        </row>
        <row r="5">
          <cell r="O5">
            <v>0.01485</v>
          </cell>
        </row>
        <row r="5">
          <cell r="T5">
            <v>0.0263</v>
          </cell>
        </row>
        <row r="5">
          <cell r="AA5" t="str">
            <v>XAU/USD</v>
          </cell>
        </row>
        <row r="6">
          <cell r="A6" t="str">
            <v>CK2302418</v>
          </cell>
        </row>
        <row r="6">
          <cell r="D6">
            <v>45219</v>
          </cell>
          <cell r="E6">
            <v>45222</v>
          </cell>
          <cell r="F6">
            <v>45224</v>
          </cell>
          <cell r="G6">
            <v>45408</v>
          </cell>
        </row>
        <row r="6">
          <cell r="K6">
            <v>8000</v>
          </cell>
        </row>
        <row r="6">
          <cell r="O6">
            <v>0.0155</v>
          </cell>
        </row>
        <row r="6">
          <cell r="T6">
            <v>0.028</v>
          </cell>
        </row>
        <row r="6">
          <cell r="AA6" t="str">
            <v>XAU/USD</v>
          </cell>
        </row>
      </sheetData>
      <sheetData sheetId="1"/>
      <sheetData sheetId="2">
        <row r="1">
          <cell r="A1" t="str">
            <v>产品编号
(后缀-2只为区分，并非实际编号)</v>
          </cell>
        </row>
        <row r="1">
          <cell r="D1" t="str">
            <v>起息日</v>
          </cell>
          <cell r="E1" t="str">
            <v>到期日
（实际）</v>
          </cell>
        </row>
        <row r="1">
          <cell r="H1" t="str">
            <v>存款期限（实际）</v>
          </cell>
        </row>
        <row r="1">
          <cell r="Z1" t="str">
            <v>购买资金（元）</v>
          </cell>
        </row>
        <row r="1">
          <cell r="AF1" t="str">
            <v>挂钩标的</v>
          </cell>
        </row>
        <row r="1">
          <cell r="AH1" t="str">
            <v>预期最高收益率</v>
          </cell>
        </row>
        <row r="2">
          <cell r="A2" t="str">
            <v>CK2302107</v>
          </cell>
        </row>
        <row r="2">
          <cell r="D2">
            <v>45030</v>
          </cell>
          <cell r="E2">
            <v>45219</v>
          </cell>
        </row>
        <row r="2">
          <cell r="H2">
            <v>189</v>
          </cell>
        </row>
        <row r="2">
          <cell r="Z2">
            <v>2000000</v>
          </cell>
        </row>
        <row r="2">
          <cell r="AF2" t="str">
            <v>XAU/USD</v>
          </cell>
        </row>
        <row r="2">
          <cell r="AH2">
            <v>0.033</v>
          </cell>
        </row>
        <row r="3">
          <cell r="A3" t="str">
            <v>CK2302107-1</v>
          </cell>
        </row>
        <row r="3">
          <cell r="D3">
            <v>45030</v>
          </cell>
          <cell r="E3">
            <v>45219</v>
          </cell>
        </row>
        <row r="3">
          <cell r="H3">
            <v>189</v>
          </cell>
        </row>
        <row r="3">
          <cell r="Z3">
            <v>1400000</v>
          </cell>
        </row>
        <row r="3">
          <cell r="AF3" t="str">
            <v>XAU/USD</v>
          </cell>
        </row>
        <row r="3">
          <cell r="AH3">
            <v>0.033</v>
          </cell>
        </row>
        <row r="4">
          <cell r="A4" t="str">
            <v>CK2302107-8</v>
          </cell>
        </row>
        <row r="4">
          <cell r="D4">
            <v>45030</v>
          </cell>
          <cell r="E4">
            <v>45219</v>
          </cell>
        </row>
        <row r="4">
          <cell r="H4">
            <v>189</v>
          </cell>
        </row>
        <row r="4">
          <cell r="Z4">
            <v>5000000</v>
          </cell>
        </row>
        <row r="4">
          <cell r="AF4" t="str">
            <v>XAU/USD</v>
          </cell>
        </row>
        <row r="4">
          <cell r="AH4">
            <v>0.033</v>
          </cell>
        </row>
        <row r="5">
          <cell r="A5" t="str">
            <v>CK2302107-3</v>
          </cell>
        </row>
        <row r="5">
          <cell r="D5">
            <v>45030</v>
          </cell>
          <cell r="E5">
            <v>45219</v>
          </cell>
        </row>
        <row r="5">
          <cell r="H5">
            <v>189</v>
          </cell>
        </row>
        <row r="5">
          <cell r="Z5">
            <v>5000000</v>
          </cell>
        </row>
        <row r="5">
          <cell r="AF5" t="str">
            <v>XAU/USD</v>
          </cell>
        </row>
        <row r="5">
          <cell r="AH5">
            <v>0.033</v>
          </cell>
        </row>
        <row r="6">
          <cell r="A6" t="str">
            <v>CK2302107-4</v>
          </cell>
        </row>
        <row r="6">
          <cell r="D6">
            <v>45030</v>
          </cell>
          <cell r="E6">
            <v>45219</v>
          </cell>
        </row>
        <row r="6">
          <cell r="H6">
            <v>189</v>
          </cell>
        </row>
        <row r="6">
          <cell r="Z6">
            <v>50000000</v>
          </cell>
        </row>
        <row r="6">
          <cell r="AF6" t="str">
            <v>XAU/USD</v>
          </cell>
        </row>
        <row r="6">
          <cell r="AH6">
            <v>0.033</v>
          </cell>
        </row>
        <row r="7">
          <cell r="A7" t="str">
            <v>CK2302107-5</v>
          </cell>
        </row>
        <row r="7">
          <cell r="D7">
            <v>45030</v>
          </cell>
          <cell r="E7">
            <v>45219</v>
          </cell>
        </row>
        <row r="7">
          <cell r="H7">
            <v>189</v>
          </cell>
        </row>
        <row r="7">
          <cell r="Z7">
            <v>20000000</v>
          </cell>
        </row>
        <row r="7">
          <cell r="AF7" t="str">
            <v>XAU/USD</v>
          </cell>
        </row>
        <row r="7">
          <cell r="AH7">
            <v>0.033</v>
          </cell>
        </row>
        <row r="8">
          <cell r="A8" t="str">
            <v>CK2302107-6</v>
          </cell>
        </row>
        <row r="8">
          <cell r="D8">
            <v>45030</v>
          </cell>
          <cell r="E8">
            <v>45219</v>
          </cell>
        </row>
        <row r="8">
          <cell r="H8">
            <v>189</v>
          </cell>
        </row>
        <row r="8">
          <cell r="Z8">
            <v>7000000</v>
          </cell>
        </row>
        <row r="8">
          <cell r="AF8" t="str">
            <v>XAU/USD</v>
          </cell>
        </row>
        <row r="8">
          <cell r="AH8">
            <v>0.033</v>
          </cell>
        </row>
        <row r="9">
          <cell r="A9" t="str">
            <v>CK2302107-7</v>
          </cell>
        </row>
        <row r="9">
          <cell r="D9">
            <v>45030</v>
          </cell>
          <cell r="E9">
            <v>45219</v>
          </cell>
        </row>
        <row r="9">
          <cell r="H9">
            <v>189</v>
          </cell>
        </row>
        <row r="9">
          <cell r="Z9">
            <v>3000000</v>
          </cell>
        </row>
        <row r="9">
          <cell r="AF9" t="str">
            <v>XAU/USD</v>
          </cell>
        </row>
        <row r="9">
          <cell r="AH9">
            <v>0.033</v>
          </cell>
        </row>
        <row r="10">
          <cell r="A10" t="str">
            <v>CK2302120</v>
          </cell>
        </row>
        <row r="10">
          <cell r="D10">
            <v>45036</v>
          </cell>
          <cell r="E10">
            <v>45219</v>
          </cell>
        </row>
        <row r="10">
          <cell r="H10">
            <v>183</v>
          </cell>
        </row>
        <row r="10">
          <cell r="Z10">
            <v>40000000</v>
          </cell>
        </row>
        <row r="10">
          <cell r="AF10" t="str">
            <v>XAU/USD</v>
          </cell>
        </row>
        <row r="10">
          <cell r="AH10">
            <v>0.0345</v>
          </cell>
        </row>
        <row r="11">
          <cell r="A11" t="str">
            <v>CK2302242</v>
          </cell>
        </row>
        <row r="11">
          <cell r="D11">
            <v>45110</v>
          </cell>
          <cell r="E11">
            <v>45215</v>
          </cell>
        </row>
        <row r="11">
          <cell r="H11">
            <v>105</v>
          </cell>
        </row>
        <row r="11">
          <cell r="Z11">
            <v>20000000</v>
          </cell>
        </row>
        <row r="11">
          <cell r="AF11" t="str">
            <v>XAU/USD</v>
          </cell>
        </row>
        <row r="11">
          <cell r="AH11">
            <v>0.0335</v>
          </cell>
        </row>
        <row r="12">
          <cell r="A12" t="str">
            <v>CK2302273</v>
          </cell>
        </row>
        <row r="12">
          <cell r="D12">
            <v>45119</v>
          </cell>
          <cell r="E12">
            <v>45217</v>
          </cell>
        </row>
        <row r="12">
          <cell r="H12">
            <v>98</v>
          </cell>
        </row>
        <row r="12">
          <cell r="Z12">
            <v>30000000</v>
          </cell>
        </row>
        <row r="12">
          <cell r="AF12" t="str">
            <v>XAU/USD</v>
          </cell>
        </row>
        <row r="12">
          <cell r="AH12">
            <v>0.033</v>
          </cell>
        </row>
        <row r="13">
          <cell r="A13" t="str">
            <v>CK2302322</v>
          </cell>
        </row>
        <row r="13">
          <cell r="D13">
            <v>45159</v>
          </cell>
          <cell r="E13">
            <v>45219</v>
          </cell>
        </row>
        <row r="13">
          <cell r="H13">
            <v>60</v>
          </cell>
        </row>
        <row r="13">
          <cell r="Z13">
            <v>30000000</v>
          </cell>
        </row>
        <row r="13">
          <cell r="AF13" t="str">
            <v>XAU/USD</v>
          </cell>
        </row>
        <row r="13">
          <cell r="AH13">
            <v>0.029</v>
          </cell>
        </row>
        <row r="14">
          <cell r="A14" t="str">
            <v>CK2302356</v>
          </cell>
        </row>
        <row r="14">
          <cell r="D14">
            <v>45177</v>
          </cell>
          <cell r="E14">
            <v>45219</v>
          </cell>
        </row>
        <row r="14">
          <cell r="H14">
            <v>42</v>
          </cell>
        </row>
        <row r="14">
          <cell r="Z14">
            <v>59000000</v>
          </cell>
        </row>
        <row r="14">
          <cell r="AF14" t="str">
            <v>XAU/USD</v>
          </cell>
        </row>
        <row r="14">
          <cell r="AH14">
            <v>0.0305</v>
          </cell>
        </row>
        <row r="15">
          <cell r="A15" t="str">
            <v>CK2302356-4</v>
          </cell>
        </row>
        <row r="15">
          <cell r="D15">
            <v>45177</v>
          </cell>
          <cell r="E15">
            <v>45219</v>
          </cell>
        </row>
        <row r="15">
          <cell r="H15">
            <v>42</v>
          </cell>
        </row>
        <row r="15">
          <cell r="Z15">
            <v>1000000</v>
          </cell>
        </row>
        <row r="15">
          <cell r="AF15" t="str">
            <v>XAU/USD</v>
          </cell>
        </row>
        <row r="15">
          <cell r="AH15">
            <v>0.0305</v>
          </cell>
        </row>
        <row r="16">
          <cell r="A16" t="str">
            <v>CK2302356-5</v>
          </cell>
        </row>
        <row r="16">
          <cell r="D16">
            <v>45177</v>
          </cell>
          <cell r="E16">
            <v>45219</v>
          </cell>
        </row>
        <row r="16">
          <cell r="H16">
            <v>42</v>
          </cell>
        </row>
        <row r="16">
          <cell r="Z16">
            <v>100000000</v>
          </cell>
        </row>
        <row r="16">
          <cell r="AF16" t="str">
            <v>XAU/USD</v>
          </cell>
        </row>
        <row r="16">
          <cell r="AH16">
            <v>0.0305</v>
          </cell>
        </row>
        <row r="17">
          <cell r="A17" t="str">
            <v>CK2302356-6</v>
          </cell>
        </row>
        <row r="17">
          <cell r="D17">
            <v>45177</v>
          </cell>
          <cell r="E17">
            <v>45219</v>
          </cell>
        </row>
        <row r="17">
          <cell r="H17">
            <v>42</v>
          </cell>
        </row>
        <row r="17">
          <cell r="Z17">
            <v>10000000</v>
          </cell>
        </row>
        <row r="17">
          <cell r="AF17" t="str">
            <v>XAU/USD</v>
          </cell>
        </row>
        <row r="17">
          <cell r="AH17">
            <v>0.0305</v>
          </cell>
        </row>
        <row r="18">
          <cell r="A18" t="str">
            <v>CK2302356-7</v>
          </cell>
        </row>
        <row r="18">
          <cell r="D18">
            <v>45177</v>
          </cell>
          <cell r="E18">
            <v>45219</v>
          </cell>
        </row>
        <row r="18">
          <cell r="H18">
            <v>42</v>
          </cell>
        </row>
        <row r="18">
          <cell r="Z18">
            <v>20000000</v>
          </cell>
        </row>
        <row r="18">
          <cell r="AF18" t="str">
            <v>XAU/USD</v>
          </cell>
        </row>
        <row r="18">
          <cell r="AH18">
            <v>0.0305</v>
          </cell>
        </row>
        <row r="19">
          <cell r="A19" t="str">
            <v>CK2302356-8</v>
          </cell>
        </row>
        <row r="19">
          <cell r="D19">
            <v>45177</v>
          </cell>
          <cell r="E19">
            <v>45219</v>
          </cell>
        </row>
        <row r="19">
          <cell r="H19">
            <v>42</v>
          </cell>
        </row>
        <row r="19">
          <cell r="Z19">
            <v>10000000</v>
          </cell>
        </row>
        <row r="19">
          <cell r="AF19" t="str">
            <v>XAU/USD</v>
          </cell>
        </row>
        <row r="19">
          <cell r="AH19">
            <v>0.0305</v>
          </cell>
        </row>
        <row r="20">
          <cell r="A20" t="str">
            <v>CK2302356-9</v>
          </cell>
        </row>
        <row r="20">
          <cell r="D20">
            <v>45177</v>
          </cell>
          <cell r="E20">
            <v>45219</v>
          </cell>
        </row>
        <row r="20">
          <cell r="H20">
            <v>42</v>
          </cell>
        </row>
        <row r="20">
          <cell r="Z20">
            <v>5500000</v>
          </cell>
        </row>
        <row r="20">
          <cell r="AF20" t="str">
            <v>XAU/USD</v>
          </cell>
        </row>
        <row r="20">
          <cell r="AH20">
            <v>0.0305</v>
          </cell>
        </row>
        <row r="21">
          <cell r="A21" t="str">
            <v>CK2302356-11</v>
          </cell>
        </row>
        <row r="21">
          <cell r="D21">
            <v>45177</v>
          </cell>
          <cell r="E21">
            <v>45219</v>
          </cell>
        </row>
        <row r="21">
          <cell r="H21">
            <v>42</v>
          </cell>
        </row>
        <row r="21">
          <cell r="Z21">
            <v>50000000</v>
          </cell>
        </row>
        <row r="21">
          <cell r="AF21" t="str">
            <v>XAU/USD</v>
          </cell>
        </row>
        <row r="21">
          <cell r="AH21">
            <v>0.0305</v>
          </cell>
        </row>
        <row r="22">
          <cell r="A22" t="str">
            <v>CK2302356-12</v>
          </cell>
        </row>
        <row r="22">
          <cell r="D22">
            <v>45177</v>
          </cell>
          <cell r="E22">
            <v>45219</v>
          </cell>
        </row>
        <row r="22">
          <cell r="H22">
            <v>42</v>
          </cell>
        </row>
        <row r="22">
          <cell r="Z22">
            <v>5000000</v>
          </cell>
        </row>
        <row r="22">
          <cell r="AF22" t="str">
            <v>XAU/USD</v>
          </cell>
        </row>
        <row r="22">
          <cell r="AH22">
            <v>0.0305</v>
          </cell>
        </row>
        <row r="23">
          <cell r="A23" t="str">
            <v>CK2302356-13</v>
          </cell>
        </row>
        <row r="23">
          <cell r="D23">
            <v>45177</v>
          </cell>
          <cell r="E23">
            <v>45219</v>
          </cell>
        </row>
        <row r="23">
          <cell r="H23">
            <v>42</v>
          </cell>
        </row>
        <row r="23">
          <cell r="Z23">
            <v>50000000</v>
          </cell>
        </row>
        <row r="23">
          <cell r="AF23" t="str">
            <v>XAU/USD</v>
          </cell>
        </row>
        <row r="23">
          <cell r="AH23">
            <v>0.0305</v>
          </cell>
        </row>
        <row r="24">
          <cell r="A24" t="str">
            <v>CK2302356-14</v>
          </cell>
        </row>
        <row r="24">
          <cell r="D24">
            <v>45177</v>
          </cell>
          <cell r="E24">
            <v>45219</v>
          </cell>
        </row>
        <row r="24">
          <cell r="H24">
            <v>42</v>
          </cell>
        </row>
        <row r="24">
          <cell r="Z24">
            <v>15000000</v>
          </cell>
        </row>
        <row r="24">
          <cell r="AF24" t="str">
            <v>XAU/USD</v>
          </cell>
        </row>
        <row r="24">
          <cell r="AH24">
            <v>0.0305</v>
          </cell>
        </row>
        <row r="25">
          <cell r="A25" t="str">
            <v>CK2302356-15</v>
          </cell>
        </row>
        <row r="25">
          <cell r="D25">
            <v>45177</v>
          </cell>
          <cell r="E25">
            <v>45219</v>
          </cell>
        </row>
        <row r="25">
          <cell r="H25">
            <v>42</v>
          </cell>
        </row>
        <row r="25">
          <cell r="Z25">
            <v>10000000</v>
          </cell>
        </row>
        <row r="25">
          <cell r="AF25" t="str">
            <v>XAU/USD</v>
          </cell>
        </row>
        <row r="25">
          <cell r="AH25">
            <v>0.0305</v>
          </cell>
        </row>
        <row r="26">
          <cell r="A26" t="str">
            <v>CK2302385</v>
          </cell>
        </row>
        <row r="26">
          <cell r="D26">
            <v>45188</v>
          </cell>
          <cell r="E26">
            <v>45219</v>
          </cell>
        </row>
        <row r="26">
          <cell r="H26">
            <v>31</v>
          </cell>
        </row>
        <row r="26">
          <cell r="Z26">
            <v>20000000</v>
          </cell>
        </row>
        <row r="26">
          <cell r="AF26" t="str">
            <v>XAU/USD</v>
          </cell>
        </row>
        <row r="26">
          <cell r="AH26">
            <v>0.0315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7"/>
  <sheetViews>
    <sheetView tabSelected="1" workbookViewId="0">
      <selection activeCell="G22" sqref="G22"/>
    </sheetView>
  </sheetViews>
  <sheetFormatPr defaultColWidth="36.5454545454545" defaultRowHeight="14.5" outlineLevelRow="6"/>
  <cols>
    <col min="1" max="1" width="15.1818181818182" style="17" customWidth="1"/>
    <col min="2" max="2" width="11.5454545454545" style="17" customWidth="1"/>
    <col min="3" max="4" width="8.81818181818182" style="17" customWidth="1"/>
    <col min="5" max="6" width="12.0909090909091" style="17" customWidth="1"/>
    <col min="7" max="7" width="10.8181818181818" style="17" customWidth="1"/>
    <col min="8" max="9" width="12.0909090909091" style="17" customWidth="1"/>
    <col min="10" max="10" width="12.8181818181818" style="17" customWidth="1"/>
    <col min="11" max="11" width="14.8181818181818" style="17" customWidth="1"/>
    <col min="12" max="12" width="10" style="17" customWidth="1"/>
    <col min="13" max="14" width="18.8181818181818" style="17" customWidth="1"/>
    <col min="15" max="16384" width="36.5454545454545" style="17" customWidth="1"/>
  </cols>
  <sheetData>
    <row r="1" ht="21" customHeight="1" spans="1:14">
      <c r="A1" s="18" t="s">
        <v>0</v>
      </c>
      <c r="B1" s="18"/>
      <c r="C1" s="18"/>
      <c r="D1" s="18"/>
      <c r="E1" s="19"/>
      <c r="F1" s="19"/>
      <c r="G1" s="19"/>
      <c r="H1" s="19"/>
      <c r="I1" s="19"/>
      <c r="J1" s="29"/>
      <c r="K1" s="18"/>
      <c r="L1" s="30"/>
      <c r="M1" s="31"/>
      <c r="N1" s="31"/>
    </row>
    <row r="2" ht="35" customHeight="1" spans="1:14">
      <c r="A2" s="20" t="s">
        <v>1</v>
      </c>
      <c r="B2" s="21" t="s">
        <v>2</v>
      </c>
      <c r="C2" s="20" t="s">
        <v>3</v>
      </c>
      <c r="D2" s="21" t="s">
        <v>4</v>
      </c>
      <c r="E2" s="22" t="s">
        <v>5</v>
      </c>
      <c r="F2" s="22" t="s">
        <v>6</v>
      </c>
      <c r="G2" s="22" t="s">
        <v>7</v>
      </c>
      <c r="H2" s="19" t="s">
        <v>8</v>
      </c>
      <c r="I2" s="19" t="s">
        <v>9</v>
      </c>
      <c r="J2" s="32" t="s">
        <v>10</v>
      </c>
      <c r="K2" s="20" t="s">
        <v>11</v>
      </c>
      <c r="L2" s="21" t="s">
        <v>12</v>
      </c>
      <c r="M2" s="33" t="s">
        <v>13</v>
      </c>
      <c r="N2" s="33" t="s">
        <v>14</v>
      </c>
    </row>
    <row r="3" spans="1:14">
      <c r="A3" s="23" t="s">
        <v>15</v>
      </c>
      <c r="B3" s="24" t="s">
        <v>16</v>
      </c>
      <c r="C3" s="25">
        <f>LOOKUP(1,0/(A3=[1]在售信息发布原稿!A$2:A$5),[1]在售信息发布原稿!J$2:J$5)</f>
        <v>63</v>
      </c>
      <c r="D3" s="24" t="s">
        <v>17</v>
      </c>
      <c r="E3" s="26">
        <f>LOOKUP(1,0/(A3=[1]在售信息发布原稿!A2:A5),[1]在售信息发布原稿!D2:D5)</f>
        <v>45215</v>
      </c>
      <c r="F3" s="26">
        <f>LOOKUP(1,0/(A3=[1]在售信息发布原稿!A2:A5),[1]在售信息发布原稿!E2:E5)</f>
        <v>45217</v>
      </c>
      <c r="G3" s="26" t="s">
        <v>18</v>
      </c>
      <c r="H3" s="27">
        <f>LOOKUP(1,0/(A3=[1]在售信息发布原稿!A2:A5),[1]在售信息发布原稿!F2:F5)</f>
        <v>45219</v>
      </c>
      <c r="I3" s="27">
        <f>LOOKUP(1,0/(A3=[1]在售信息发布原稿!A2:A5),[1]在售信息发布原稿!G2:G5)</f>
        <v>45282</v>
      </c>
      <c r="J3" s="34">
        <f>LOOKUP(1,0/(A3=[1]在售信息发布原稿!A2:A5),[1]在售信息发布原稿!K2:K5)</f>
        <v>50000</v>
      </c>
      <c r="K3" s="24" t="s">
        <v>19</v>
      </c>
      <c r="L3" s="24" t="str">
        <f>LOOKUP(1,0/(A3=[1]在售信息发布原稿!A2:A5),[1]在售信息发布原稿!AA2:AA5)</f>
        <v>XAU/USD</v>
      </c>
      <c r="M3" s="35">
        <f>LOOKUP(1,0/(A3=[1]在售信息发布原稿!A2:A5),[1]在售信息发布原稿!O2:O5)</f>
        <v>0.01485</v>
      </c>
      <c r="N3" s="36">
        <f>LOOKUP(1,0/(A3=[1]在售信息发布原稿!A2:A5),[1]在售信息发布原稿!T2:T5)</f>
        <v>0.0272</v>
      </c>
    </row>
    <row r="4" spans="1:14">
      <c r="A4" s="23" t="s">
        <v>20</v>
      </c>
      <c r="B4" s="24" t="s">
        <v>21</v>
      </c>
      <c r="C4" s="25">
        <f>LOOKUP(1,0/(A4=[1]在售信息发布原稿!A$2:A$5),[1]在售信息发布原稿!J$2:J$5)</f>
        <v>189</v>
      </c>
      <c r="D4" s="24" t="s">
        <v>17</v>
      </c>
      <c r="E4" s="26">
        <f>LOOKUP(1,0/(A4=[1]在售信息发布原稿!A2:A7),[1]在售信息发布原稿!D2:D7)</f>
        <v>45215</v>
      </c>
      <c r="F4" s="26">
        <f>LOOKUP(1,0/(A4=[1]在售信息发布原稿!A2:A7),[1]在售信息发布原稿!E2:E7)</f>
        <v>45217</v>
      </c>
      <c r="G4" s="26" t="s">
        <v>18</v>
      </c>
      <c r="H4" s="27">
        <f>LOOKUP(1,0/(A4=[1]在售信息发布原稿!A2:A7),[1]在售信息发布原稿!F2:F7)</f>
        <v>45219</v>
      </c>
      <c r="I4" s="27">
        <f>LOOKUP(1,0/(A4=[1]在售信息发布原稿!A2:A7),[1]在售信息发布原稿!G2:G7)</f>
        <v>45408</v>
      </c>
      <c r="J4" s="34">
        <f>LOOKUP(1,0/(A4=[1]在售信息发布原稿!A2:A7),[1]在售信息发布原稿!K2:K7)</f>
        <v>50000</v>
      </c>
      <c r="K4" s="24" t="s">
        <v>19</v>
      </c>
      <c r="L4" s="24" t="str">
        <f>LOOKUP(1,0/(A4=[1]在售信息发布原稿!A2:A6),[1]在售信息发布原稿!AA2:AA6)</f>
        <v>XAU/USD</v>
      </c>
      <c r="M4" s="35">
        <f>LOOKUP(1,0/(A4=[1]在售信息发布原稿!A2:A7),[1]在售信息发布原稿!O2:O7)</f>
        <v>0.0155</v>
      </c>
      <c r="N4" s="36">
        <f>LOOKUP(1,0/(A4=[1]在售信息发布原稿!A2:A7),[1]在售信息发布原稿!T2:T7)</f>
        <v>0.03</v>
      </c>
    </row>
    <row r="5" spans="1:14">
      <c r="A5" s="23" t="s">
        <v>22</v>
      </c>
      <c r="B5" s="24" t="s">
        <v>23</v>
      </c>
      <c r="C5" s="25">
        <f>LOOKUP(1,0/(A5=[1]在售信息发布原稿!A$2:A$5),[1]在售信息发布原稿!J$2:J$5)</f>
        <v>44</v>
      </c>
      <c r="D5" s="24" t="s">
        <v>17</v>
      </c>
      <c r="E5" s="26">
        <f>LOOKUP(1,0/(A5=[1]在售信息发布原稿!A2:A8),[1]在售信息发布原稿!D2:D8)</f>
        <v>45219</v>
      </c>
      <c r="F5" s="26">
        <f>LOOKUP(1,0/(A5=[1]在售信息发布原稿!A2:A8),[1]在售信息发布原稿!E2:E8)</f>
        <v>45222</v>
      </c>
      <c r="G5" s="26" t="s">
        <v>18</v>
      </c>
      <c r="H5" s="27">
        <f>LOOKUP(1,0/(A5=[1]在售信息发布原稿!A2:A8),[1]在售信息发布原稿!F2:F8)</f>
        <v>45224</v>
      </c>
      <c r="I5" s="27">
        <f>LOOKUP(1,0/(A5=[1]在售信息发布原稿!A2:A8),[1]在售信息发布原稿!G2:G8)</f>
        <v>45268</v>
      </c>
      <c r="J5" s="34">
        <f>LOOKUP(1,0/(A5=[1]在售信息发布原稿!A2:A8),[1]在售信息发布原稿!K2:K8)</f>
        <v>8000</v>
      </c>
      <c r="K5" s="24" t="s">
        <v>19</v>
      </c>
      <c r="L5" s="24" t="str">
        <f>LOOKUP(1,0/(A5=[1]在售信息发布原稿!A2:A7),[1]在售信息发布原稿!AA2:AA7)</f>
        <v>XAU/USD</v>
      </c>
      <c r="M5" s="35">
        <f>LOOKUP(1,0/(A5=[1]在售信息发布原稿!A2:A8),[1]在售信息发布原稿!O2:O8)</f>
        <v>0.01485</v>
      </c>
      <c r="N5" s="36">
        <f>LOOKUP(1,0/(A5=[1]在售信息发布原稿!A2:A8),[1]在售信息发布原稿!T2:T8)</f>
        <v>0.026</v>
      </c>
    </row>
    <row r="6" spans="1:14">
      <c r="A6" s="23" t="s">
        <v>24</v>
      </c>
      <c r="B6" s="24" t="s">
        <v>25</v>
      </c>
      <c r="C6" s="25">
        <f>LOOKUP(1,0/(A6=[1]在售信息发布原稿!A$2:A$5),[1]在售信息发布原稿!J$2:J$5)</f>
        <v>65</v>
      </c>
      <c r="D6" s="24" t="s">
        <v>17</v>
      </c>
      <c r="E6" s="26">
        <f>LOOKUP(1,0/(A6=[1]在售信息发布原稿!A2:A9),[1]在售信息发布原稿!D2:D9)</f>
        <v>45219</v>
      </c>
      <c r="F6" s="26">
        <f>LOOKUP(1,0/(A6=[1]在售信息发布原稿!A2:A9),[1]在售信息发布原稿!E2:E9)</f>
        <v>45222</v>
      </c>
      <c r="G6" s="26" t="s">
        <v>18</v>
      </c>
      <c r="H6" s="27">
        <f>LOOKUP(1,0/(A6=[1]在售信息发布原稿!A2:A9),[1]在售信息发布原稿!F2:F9)</f>
        <v>45224</v>
      </c>
      <c r="I6" s="27">
        <f>LOOKUP(1,0/(A6=[1]在售信息发布原稿!A2:A9),[1]在售信息发布原稿!G2:G9)</f>
        <v>45289</v>
      </c>
      <c r="J6" s="34">
        <f>LOOKUP(1,0/(A6=[1]在售信息发布原稿!A2:A9),[1]在售信息发布原稿!K2:K9)</f>
        <v>8000</v>
      </c>
      <c r="K6" s="24" t="s">
        <v>19</v>
      </c>
      <c r="L6" s="24" t="str">
        <f>LOOKUP(1,0/(A6=[1]在售信息发布原稿!A2:A8),[1]在售信息发布原稿!AA2:AA8)</f>
        <v>XAU/USD</v>
      </c>
      <c r="M6" s="35">
        <f>LOOKUP(1,0/(A6=[1]在售信息发布原稿!A2:A9),[1]在售信息发布原稿!O2:O9)</f>
        <v>0.01485</v>
      </c>
      <c r="N6" s="36">
        <f>LOOKUP(1,0/(A6=[1]在售信息发布原稿!A2:A9),[1]在售信息发布原稿!T2:T9)</f>
        <v>0.0263</v>
      </c>
    </row>
    <row r="7" spans="1:14">
      <c r="A7" s="28" t="s">
        <v>26</v>
      </c>
      <c r="B7" s="24" t="s">
        <v>27</v>
      </c>
      <c r="C7" s="25">
        <v>184</v>
      </c>
      <c r="D7" s="24" t="s">
        <v>17</v>
      </c>
      <c r="E7" s="26">
        <f>LOOKUP(1,0/(A7=[1]在售信息发布原稿!A3:A10),[1]在售信息发布原稿!D3:D10)</f>
        <v>45219</v>
      </c>
      <c r="F7" s="26">
        <f>LOOKUP(1,0/(A7=[1]在售信息发布原稿!A3:A10),[1]在售信息发布原稿!E3:E10)</f>
        <v>45222</v>
      </c>
      <c r="G7" s="26" t="s">
        <v>28</v>
      </c>
      <c r="H7" s="27">
        <f>LOOKUP(1,0/(A7=[1]在售信息发布原稿!A3:A10),[1]在售信息发布原稿!F3:F10)</f>
        <v>45224</v>
      </c>
      <c r="I7" s="27">
        <f>LOOKUP(1,0/(A7=[1]在售信息发布原稿!A3:A10),[1]在售信息发布原稿!G3:G10)</f>
        <v>45408</v>
      </c>
      <c r="J7" s="34">
        <f>LOOKUP(1,0/(A7=[1]在售信息发布原稿!A3:A10),[1]在售信息发布原稿!K3:K10)</f>
        <v>8000</v>
      </c>
      <c r="K7" s="24" t="s">
        <v>19</v>
      </c>
      <c r="L7" s="24" t="str">
        <f>LOOKUP(1,0/(A7=[1]在售信息发布原稿!A3:A9),[1]在售信息发布原稿!AA3:AA9)</f>
        <v>XAU/USD</v>
      </c>
      <c r="M7" s="35">
        <f>LOOKUP(1,0/(A7=[1]在售信息发布原稿!A3:A10),[1]在售信息发布原稿!O3:O10)</f>
        <v>0.0155</v>
      </c>
      <c r="N7" s="36">
        <f>LOOKUP(1,0/(A7=[1]在售信息发布原稿!A3:A10),[1]在售信息发布原稿!T3:T10)</f>
        <v>0.028</v>
      </c>
    </row>
  </sheetData>
  <mergeCells count="1">
    <mergeCell ref="A1:N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7"/>
  <sheetViews>
    <sheetView topLeftCell="A23" workbookViewId="0">
      <selection activeCell="G44" sqref="G44"/>
    </sheetView>
  </sheetViews>
  <sheetFormatPr defaultColWidth="28.9090909090909" defaultRowHeight="16.5"/>
  <cols>
    <col min="1" max="1" width="15.1818181818182" style="2" customWidth="1"/>
    <col min="2" max="2" width="9.72727272727273" style="2" customWidth="1"/>
    <col min="3" max="3" width="8.81818181818182" style="2" customWidth="1"/>
    <col min="4" max="4" width="12.1818181818182" style="2" customWidth="1"/>
    <col min="5" max="5" width="11" style="2" customWidth="1"/>
    <col min="6" max="6" width="16.1818181818182" style="2" customWidth="1"/>
    <col min="7" max="7" width="13.3636363636364" style="2" customWidth="1"/>
    <col min="8" max="8" width="10.3636363636364" style="2" customWidth="1"/>
    <col min="9" max="9" width="14.8181818181818" style="2" customWidth="1"/>
    <col min="10" max="16384" width="28.9090909090909" style="2" customWidth="1"/>
  </cols>
  <sheetData>
    <row r="1" ht="24" customHeight="1" spans="1:9">
      <c r="A1" s="3" t="s">
        <v>29</v>
      </c>
      <c r="B1" s="4"/>
      <c r="C1" s="4"/>
      <c r="D1" s="4"/>
      <c r="E1" s="5"/>
      <c r="F1" s="5"/>
      <c r="G1" s="5"/>
      <c r="H1" s="5"/>
      <c r="I1" s="14"/>
    </row>
    <row r="2" spans="1:9">
      <c r="A2" s="6" t="s">
        <v>1</v>
      </c>
      <c r="B2" s="7" t="s">
        <v>3</v>
      </c>
      <c r="C2" s="8" t="s">
        <v>4</v>
      </c>
      <c r="D2" s="7" t="s">
        <v>8</v>
      </c>
      <c r="E2" s="7" t="s">
        <v>9</v>
      </c>
      <c r="F2" s="7" t="s">
        <v>30</v>
      </c>
      <c r="G2" s="7" t="s">
        <v>11</v>
      </c>
      <c r="H2" s="7" t="s">
        <v>12</v>
      </c>
      <c r="I2" s="15" t="s">
        <v>31</v>
      </c>
    </row>
    <row r="3" s="1" customFormat="1" ht="33" customHeight="1" spans="1:9">
      <c r="A3" s="9" t="s">
        <v>32</v>
      </c>
      <c r="B3" s="10">
        <f>LOOKUP(1,0/(A3=[1]到期信息原稿!A$1:A$4556),[1]到期信息原稿!H$1:H$4556)</f>
        <v>189</v>
      </c>
      <c r="C3" s="11" t="s">
        <v>17</v>
      </c>
      <c r="D3" s="12">
        <f>LOOKUP(1,0/(A3=[1]到期信息原稿!A$1:A$4556),[1]到期信息原稿!D$1:D$4556)</f>
        <v>45030</v>
      </c>
      <c r="E3" s="12">
        <f>LOOKUP(1,0/(A3=[1]到期信息原稿!A$1:A$4556),[1]到期信息原稿!E$1:E$4556)</f>
        <v>45219</v>
      </c>
      <c r="F3" s="13">
        <f>LOOKUP(1,0/(A3=[1]到期信息原稿!A$1:A$4556),[1]到期信息原稿!Z$1:Z$4556)</f>
        <v>2000000</v>
      </c>
      <c r="G3" s="11" t="s">
        <v>19</v>
      </c>
      <c r="H3" s="11" t="str">
        <f>LOOKUP(1,0/(A3=[1]到期信息原稿!A$1:A$4556),[1]到期信息原稿!AF$1:AF$4556)</f>
        <v>XAU/USD</v>
      </c>
      <c r="I3" s="16">
        <f>LOOKUP(1,0/(A3=[1]到期信息原稿!A$1:A$4556),[1]到期信息原稿!AH$1:AH$4556)</f>
        <v>0.033</v>
      </c>
    </row>
    <row r="4" s="1" customFormat="1" ht="33" customHeight="1" spans="1:9">
      <c r="A4" s="9" t="s">
        <v>33</v>
      </c>
      <c r="B4" s="10">
        <f>LOOKUP(1,0/(A4=[1]到期信息原稿!A$1:A$4556),[1]到期信息原稿!H$1:H$4556)</f>
        <v>189</v>
      </c>
      <c r="C4" s="11" t="s">
        <v>17</v>
      </c>
      <c r="D4" s="12">
        <f>LOOKUP(1,0/(A4=[1]到期信息原稿!A$1:A$4556),[1]到期信息原稿!D$1:D$4556)</f>
        <v>45030</v>
      </c>
      <c r="E4" s="12">
        <f>LOOKUP(1,0/(A4=[1]到期信息原稿!A$1:A$4556),[1]到期信息原稿!E$1:E$4556)</f>
        <v>45219</v>
      </c>
      <c r="F4" s="13">
        <f>LOOKUP(1,0/(A4=[1]到期信息原稿!A$1:A$4556),[1]到期信息原稿!Z$1:Z$4556)</f>
        <v>1400000</v>
      </c>
      <c r="G4" s="11" t="s">
        <v>19</v>
      </c>
      <c r="H4" s="11" t="str">
        <f>LOOKUP(1,0/(A4=[1]到期信息原稿!A$1:A$4556),[1]到期信息原稿!AF$1:AF$4556)</f>
        <v>XAU/USD</v>
      </c>
      <c r="I4" s="16">
        <f>LOOKUP(1,0/(A4=[1]到期信息原稿!A$1:A$4556),[1]到期信息原稿!AH$1:AH$4556)</f>
        <v>0.033</v>
      </c>
    </row>
    <row r="5" s="1" customFormat="1" ht="33" customHeight="1" spans="1:9">
      <c r="A5" s="9" t="s">
        <v>34</v>
      </c>
      <c r="B5" s="10">
        <f>LOOKUP(1,0/(A5=[1]到期信息原稿!A$1:A$4556),[1]到期信息原稿!H$1:H$4556)</f>
        <v>189</v>
      </c>
      <c r="C5" s="11" t="s">
        <v>17</v>
      </c>
      <c r="D5" s="12">
        <f>LOOKUP(1,0/(A5=[1]到期信息原稿!A$1:A$4556),[1]到期信息原稿!D$1:D$4556)</f>
        <v>45030</v>
      </c>
      <c r="E5" s="12">
        <f>LOOKUP(1,0/(A5=[1]到期信息原稿!A$1:A$4556),[1]到期信息原稿!E$1:E$4556)</f>
        <v>45219</v>
      </c>
      <c r="F5" s="13">
        <f>LOOKUP(1,0/(A5=[1]到期信息原稿!A$1:A$4556),[1]到期信息原稿!Z$1:Z$4556)</f>
        <v>5000000</v>
      </c>
      <c r="G5" s="11" t="s">
        <v>19</v>
      </c>
      <c r="H5" s="11" t="str">
        <f>LOOKUP(1,0/(A5=[1]到期信息原稿!A$1:A$4556),[1]到期信息原稿!AF$1:AF$4556)</f>
        <v>XAU/USD</v>
      </c>
      <c r="I5" s="16">
        <f>LOOKUP(1,0/(A5=[1]到期信息原稿!A$1:A$4556),[1]到期信息原稿!AH$1:AH$4556)</f>
        <v>0.033</v>
      </c>
    </row>
    <row r="6" s="1" customFormat="1" ht="33" customHeight="1" spans="1:9">
      <c r="A6" s="9" t="s">
        <v>35</v>
      </c>
      <c r="B6" s="10">
        <f>LOOKUP(1,0/(A6=[1]到期信息原稿!A$1:A$4556),[1]到期信息原稿!H$1:H$4556)</f>
        <v>189</v>
      </c>
      <c r="C6" s="11" t="s">
        <v>17</v>
      </c>
      <c r="D6" s="12">
        <f>LOOKUP(1,0/(A6=[1]到期信息原稿!A$1:A$4556),[1]到期信息原稿!D$1:D$4556)</f>
        <v>45030</v>
      </c>
      <c r="E6" s="12">
        <f>LOOKUP(1,0/(A6=[1]到期信息原稿!A$1:A$4556),[1]到期信息原稿!E$1:E$4556)</f>
        <v>45219</v>
      </c>
      <c r="F6" s="13">
        <f>LOOKUP(1,0/(A6=[1]到期信息原稿!A$1:A$4556),[1]到期信息原稿!Z$1:Z$4556)</f>
        <v>5000000</v>
      </c>
      <c r="G6" s="11" t="s">
        <v>19</v>
      </c>
      <c r="H6" s="11" t="str">
        <f>LOOKUP(1,0/(A6=[1]到期信息原稿!A$1:A$4556),[1]到期信息原稿!AF$1:AF$4556)</f>
        <v>XAU/USD</v>
      </c>
      <c r="I6" s="16">
        <f>LOOKUP(1,0/(A6=[1]到期信息原稿!A$1:A$4556),[1]到期信息原稿!AH$1:AH$4556)</f>
        <v>0.033</v>
      </c>
    </row>
    <row r="7" s="1" customFormat="1" ht="33" customHeight="1" spans="1:9">
      <c r="A7" s="9" t="s">
        <v>36</v>
      </c>
      <c r="B7" s="10">
        <f>LOOKUP(1,0/(A7=[1]到期信息原稿!A$1:A$4556),[1]到期信息原稿!H$1:H$4556)</f>
        <v>189</v>
      </c>
      <c r="C7" s="11" t="s">
        <v>17</v>
      </c>
      <c r="D7" s="12">
        <f>LOOKUP(1,0/(A7=[1]到期信息原稿!A$1:A$4556),[1]到期信息原稿!D$1:D$4556)</f>
        <v>45030</v>
      </c>
      <c r="E7" s="12">
        <f>LOOKUP(1,0/(A7=[1]到期信息原稿!A$1:A$4556),[1]到期信息原稿!E$1:E$4556)</f>
        <v>45219</v>
      </c>
      <c r="F7" s="13">
        <f>LOOKUP(1,0/(A7=[1]到期信息原稿!A$1:A$4556),[1]到期信息原稿!Z$1:Z$4556)</f>
        <v>50000000</v>
      </c>
      <c r="G7" s="11" t="s">
        <v>19</v>
      </c>
      <c r="H7" s="11" t="str">
        <f>LOOKUP(1,0/(A7=[1]到期信息原稿!A$1:A$4556),[1]到期信息原稿!AF$1:AF$4556)</f>
        <v>XAU/USD</v>
      </c>
      <c r="I7" s="16">
        <f>LOOKUP(1,0/(A7=[1]到期信息原稿!A$1:A$4556),[1]到期信息原稿!AH$1:AH$4556)</f>
        <v>0.033</v>
      </c>
    </row>
    <row r="8" s="1" customFormat="1" ht="33" customHeight="1" spans="1:9">
      <c r="A8" s="9" t="s">
        <v>37</v>
      </c>
      <c r="B8" s="10">
        <f>LOOKUP(1,0/(A8=[1]到期信息原稿!A$1:A$4556),[1]到期信息原稿!H$1:H$4556)</f>
        <v>189</v>
      </c>
      <c r="C8" s="11" t="s">
        <v>17</v>
      </c>
      <c r="D8" s="12">
        <f>LOOKUP(1,0/(A8=[1]到期信息原稿!A$1:A$4556),[1]到期信息原稿!D$1:D$4556)</f>
        <v>45030</v>
      </c>
      <c r="E8" s="12">
        <f>LOOKUP(1,0/(A8=[1]到期信息原稿!A$1:A$4556),[1]到期信息原稿!E$1:E$4556)</f>
        <v>45219</v>
      </c>
      <c r="F8" s="13">
        <f>LOOKUP(1,0/(A8=[1]到期信息原稿!A$1:A$4556),[1]到期信息原稿!Z$1:Z$4556)</f>
        <v>20000000</v>
      </c>
      <c r="G8" s="11" t="s">
        <v>19</v>
      </c>
      <c r="H8" s="11" t="str">
        <f>LOOKUP(1,0/(A8=[1]到期信息原稿!A$1:A$4556),[1]到期信息原稿!AF$1:AF$4556)</f>
        <v>XAU/USD</v>
      </c>
      <c r="I8" s="16">
        <f>LOOKUP(1,0/(A8=[1]到期信息原稿!A$1:A$4556),[1]到期信息原稿!AH$1:AH$4556)</f>
        <v>0.033</v>
      </c>
    </row>
    <row r="9" s="1" customFormat="1" ht="33" customHeight="1" spans="1:9">
      <c r="A9" s="9" t="s">
        <v>38</v>
      </c>
      <c r="B9" s="10">
        <f>LOOKUP(1,0/(A9=[1]到期信息原稿!A$1:A$4556),[1]到期信息原稿!H$1:H$4556)</f>
        <v>189</v>
      </c>
      <c r="C9" s="11" t="s">
        <v>17</v>
      </c>
      <c r="D9" s="12">
        <f>LOOKUP(1,0/(A9=[1]到期信息原稿!A$1:A$4556),[1]到期信息原稿!D$1:D$4556)</f>
        <v>45030</v>
      </c>
      <c r="E9" s="12">
        <f>LOOKUP(1,0/(A9=[1]到期信息原稿!A$1:A$4556),[1]到期信息原稿!E$1:E$4556)</f>
        <v>45219</v>
      </c>
      <c r="F9" s="13">
        <f>LOOKUP(1,0/(A9=[1]到期信息原稿!A$1:A$4556),[1]到期信息原稿!Z$1:Z$4556)</f>
        <v>7000000</v>
      </c>
      <c r="G9" s="11" t="s">
        <v>19</v>
      </c>
      <c r="H9" s="11" t="str">
        <f>LOOKUP(1,0/(A9=[1]到期信息原稿!A$1:A$4556),[1]到期信息原稿!AF$1:AF$4556)</f>
        <v>XAU/USD</v>
      </c>
      <c r="I9" s="16">
        <f>LOOKUP(1,0/(A9=[1]到期信息原稿!A$1:A$4556),[1]到期信息原稿!AH$1:AH$4556)</f>
        <v>0.033</v>
      </c>
    </row>
    <row r="10" s="1" customFormat="1" ht="33" customHeight="1" spans="1:9">
      <c r="A10" s="9" t="s">
        <v>39</v>
      </c>
      <c r="B10" s="10">
        <f>LOOKUP(1,0/(A10=[1]到期信息原稿!A$1:A$4556),[1]到期信息原稿!H$1:H$4556)</f>
        <v>189</v>
      </c>
      <c r="C10" s="11" t="s">
        <v>17</v>
      </c>
      <c r="D10" s="12">
        <f>LOOKUP(1,0/(A10=[1]到期信息原稿!A$1:A$4556),[1]到期信息原稿!D$1:D$4556)</f>
        <v>45030</v>
      </c>
      <c r="E10" s="12">
        <f>LOOKUP(1,0/(A10=[1]到期信息原稿!A$1:A$4556),[1]到期信息原稿!E$1:E$4556)</f>
        <v>45219</v>
      </c>
      <c r="F10" s="13">
        <f>LOOKUP(1,0/(A10=[1]到期信息原稿!A$1:A$4556),[1]到期信息原稿!Z$1:Z$4556)</f>
        <v>3000000</v>
      </c>
      <c r="G10" s="11" t="s">
        <v>19</v>
      </c>
      <c r="H10" s="11" t="str">
        <f>LOOKUP(1,0/(A10=[1]到期信息原稿!A$1:A$4556),[1]到期信息原稿!AF$1:AF$4556)</f>
        <v>XAU/USD</v>
      </c>
      <c r="I10" s="16">
        <f>LOOKUP(1,0/(A10=[1]到期信息原稿!A$1:A$4556),[1]到期信息原稿!AH$1:AH$4556)</f>
        <v>0.033</v>
      </c>
    </row>
    <row r="11" s="1" customFormat="1" ht="33" customHeight="1" spans="1:9">
      <c r="A11" s="9" t="s">
        <v>40</v>
      </c>
      <c r="B11" s="10">
        <f>LOOKUP(1,0/(A11=[1]到期信息原稿!A$1:A$4556),[1]到期信息原稿!H$1:H$4556)</f>
        <v>183</v>
      </c>
      <c r="C11" s="11" t="s">
        <v>17</v>
      </c>
      <c r="D11" s="12">
        <f>LOOKUP(1,0/(A11=[1]到期信息原稿!A$1:A$4556),[1]到期信息原稿!D$1:D$4556)</f>
        <v>45036</v>
      </c>
      <c r="E11" s="12">
        <f>LOOKUP(1,0/(A11=[1]到期信息原稿!A$1:A$4556),[1]到期信息原稿!E$1:E$4556)</f>
        <v>45219</v>
      </c>
      <c r="F11" s="13">
        <f>LOOKUP(1,0/(A11=[1]到期信息原稿!A$1:A$4556),[1]到期信息原稿!Z$1:Z$4556)</f>
        <v>40000000</v>
      </c>
      <c r="G11" s="11" t="s">
        <v>19</v>
      </c>
      <c r="H11" s="11" t="str">
        <f>LOOKUP(1,0/(A11=[1]到期信息原稿!A$1:A$4556),[1]到期信息原稿!AF$1:AF$4556)</f>
        <v>XAU/USD</v>
      </c>
      <c r="I11" s="16">
        <f>LOOKUP(1,0/(A11=[1]到期信息原稿!A$1:A$4556),[1]到期信息原稿!AH$1:AH$4556)</f>
        <v>0.0345</v>
      </c>
    </row>
    <row r="12" s="1" customFormat="1" ht="33" customHeight="1" spans="1:9">
      <c r="A12" s="9" t="s">
        <v>41</v>
      </c>
      <c r="B12" s="10">
        <f>LOOKUP(1,0/(A12=[1]到期信息原稿!A$1:A$4556),[1]到期信息原稿!H$1:H$4556)</f>
        <v>105</v>
      </c>
      <c r="C12" s="11" t="s">
        <v>17</v>
      </c>
      <c r="D12" s="12">
        <f>LOOKUP(1,0/(A12=[1]到期信息原稿!A$1:A$4556),[1]到期信息原稿!D$1:D$4556)</f>
        <v>45110</v>
      </c>
      <c r="E12" s="12">
        <f>LOOKUP(1,0/(A12=[1]到期信息原稿!A$1:A$4556),[1]到期信息原稿!E$1:E$4556)</f>
        <v>45215</v>
      </c>
      <c r="F12" s="13">
        <f>LOOKUP(1,0/(A12=[1]到期信息原稿!A$1:A$4556),[1]到期信息原稿!Z$1:Z$4556)</f>
        <v>20000000</v>
      </c>
      <c r="G12" s="11" t="s">
        <v>19</v>
      </c>
      <c r="H12" s="11" t="str">
        <f>LOOKUP(1,0/(A12=[1]到期信息原稿!A$1:A$4556),[1]到期信息原稿!AF$1:AF$4556)</f>
        <v>XAU/USD</v>
      </c>
      <c r="I12" s="16">
        <f>LOOKUP(1,0/(A12=[1]到期信息原稿!A$1:A$4556),[1]到期信息原稿!AH$1:AH$4556)</f>
        <v>0.0335</v>
      </c>
    </row>
    <row r="13" s="1" customFormat="1" ht="33" customHeight="1" spans="1:9">
      <c r="A13" s="9" t="s">
        <v>42</v>
      </c>
      <c r="B13" s="10">
        <f>LOOKUP(1,0/(A13=[1]到期信息原稿!A$1:A$4556),[1]到期信息原稿!H$1:H$4556)</f>
        <v>98</v>
      </c>
      <c r="C13" s="11" t="s">
        <v>17</v>
      </c>
      <c r="D13" s="12">
        <f>LOOKUP(1,0/(A13=[1]到期信息原稿!A$1:A$4556),[1]到期信息原稿!D$1:D$4556)</f>
        <v>45119</v>
      </c>
      <c r="E13" s="12">
        <f>LOOKUP(1,0/(A13=[1]到期信息原稿!A$1:A$4556),[1]到期信息原稿!E$1:E$4556)</f>
        <v>45217</v>
      </c>
      <c r="F13" s="13">
        <f>LOOKUP(1,0/(A13=[1]到期信息原稿!A$1:A$4556),[1]到期信息原稿!Z$1:Z$4556)</f>
        <v>30000000</v>
      </c>
      <c r="G13" s="11" t="s">
        <v>19</v>
      </c>
      <c r="H13" s="11" t="str">
        <f>LOOKUP(1,0/(A13=[1]到期信息原稿!A$1:A$4556),[1]到期信息原稿!AF$1:AF$4556)</f>
        <v>XAU/USD</v>
      </c>
      <c r="I13" s="16">
        <f>LOOKUP(1,0/(A13=[1]到期信息原稿!A$1:A$4556),[1]到期信息原稿!AH$1:AH$4556)</f>
        <v>0.033</v>
      </c>
    </row>
    <row r="14" s="1" customFormat="1" ht="33" customHeight="1" spans="1:9">
      <c r="A14" s="9" t="s">
        <v>43</v>
      </c>
      <c r="B14" s="10">
        <f>LOOKUP(1,0/(A14=[1]到期信息原稿!A$1:A$4556),[1]到期信息原稿!H$1:H$4556)</f>
        <v>60</v>
      </c>
      <c r="C14" s="11" t="s">
        <v>17</v>
      </c>
      <c r="D14" s="12">
        <f>LOOKUP(1,0/(A14=[1]到期信息原稿!A$1:A$4556),[1]到期信息原稿!D$1:D$4556)</f>
        <v>45159</v>
      </c>
      <c r="E14" s="12">
        <f>LOOKUP(1,0/(A14=[1]到期信息原稿!A$1:A$4556),[1]到期信息原稿!E$1:E$4556)</f>
        <v>45219</v>
      </c>
      <c r="F14" s="13">
        <f>LOOKUP(1,0/(A14=[1]到期信息原稿!A$1:A$4556),[1]到期信息原稿!Z$1:Z$4556)</f>
        <v>30000000</v>
      </c>
      <c r="G14" s="11" t="s">
        <v>19</v>
      </c>
      <c r="H14" s="11" t="str">
        <f>LOOKUP(1,0/(A14=[1]到期信息原稿!A$1:A$4556),[1]到期信息原稿!AF$1:AF$4556)</f>
        <v>XAU/USD</v>
      </c>
      <c r="I14" s="16">
        <f>LOOKUP(1,0/(A14=[1]到期信息原稿!A$1:A$4556),[1]到期信息原稿!AH$1:AH$4556)</f>
        <v>0.029</v>
      </c>
    </row>
    <row r="15" s="1" customFormat="1" ht="33" customHeight="1" spans="1:9">
      <c r="A15" s="9" t="s">
        <v>44</v>
      </c>
      <c r="B15" s="10">
        <f>LOOKUP(1,0/(A15=[1]到期信息原稿!A$1:A$4556),[1]到期信息原稿!H$1:H$4556)</f>
        <v>42</v>
      </c>
      <c r="C15" s="11" t="s">
        <v>17</v>
      </c>
      <c r="D15" s="12">
        <f>LOOKUP(1,0/(A15=[1]到期信息原稿!A$1:A$4556),[1]到期信息原稿!D$1:D$4556)</f>
        <v>45177</v>
      </c>
      <c r="E15" s="12">
        <f>LOOKUP(1,0/(A15=[1]到期信息原稿!A$1:A$4556),[1]到期信息原稿!E$1:E$4556)</f>
        <v>45219</v>
      </c>
      <c r="F15" s="13">
        <f>LOOKUP(1,0/(A15=[1]到期信息原稿!A$1:A$4556),[1]到期信息原稿!Z$1:Z$4556)</f>
        <v>59000000</v>
      </c>
      <c r="G15" s="11" t="s">
        <v>19</v>
      </c>
      <c r="H15" s="11" t="str">
        <f>LOOKUP(1,0/(A15=[1]到期信息原稿!A$1:A$4556),[1]到期信息原稿!AF$1:AF$4556)</f>
        <v>XAU/USD</v>
      </c>
      <c r="I15" s="16">
        <f>LOOKUP(1,0/(A15=[1]到期信息原稿!A$1:A$4556),[1]到期信息原稿!AH$1:AH$4556)</f>
        <v>0.0305</v>
      </c>
    </row>
    <row r="16" s="1" customFormat="1" ht="33" customHeight="1" spans="1:9">
      <c r="A16" s="9" t="s">
        <v>45</v>
      </c>
      <c r="B16" s="10">
        <f>LOOKUP(1,0/(A16=[1]到期信息原稿!A$1:A$4556),[1]到期信息原稿!H$1:H$4556)</f>
        <v>42</v>
      </c>
      <c r="C16" s="11" t="s">
        <v>17</v>
      </c>
      <c r="D16" s="12">
        <f>LOOKUP(1,0/(A16=[1]到期信息原稿!A$1:A$4556),[1]到期信息原稿!D$1:D$4556)</f>
        <v>45177</v>
      </c>
      <c r="E16" s="12">
        <f>LOOKUP(1,0/(A16=[1]到期信息原稿!A$1:A$4556),[1]到期信息原稿!E$1:E$4556)</f>
        <v>45219</v>
      </c>
      <c r="F16" s="13">
        <f>LOOKUP(1,0/(A16=[1]到期信息原稿!A$1:A$4556),[1]到期信息原稿!Z$1:Z$4556)</f>
        <v>1000000</v>
      </c>
      <c r="G16" s="11" t="s">
        <v>19</v>
      </c>
      <c r="H16" s="11" t="str">
        <f>LOOKUP(1,0/(A16=[1]到期信息原稿!A$1:A$4556),[1]到期信息原稿!AF$1:AF$4556)</f>
        <v>XAU/USD</v>
      </c>
      <c r="I16" s="16">
        <f>LOOKUP(1,0/(A16=[1]到期信息原稿!A$1:A$4556),[1]到期信息原稿!AH$1:AH$4556)</f>
        <v>0.0305</v>
      </c>
    </row>
    <row r="17" s="1" customFormat="1" ht="33" customHeight="1" spans="1:9">
      <c r="A17" s="9" t="s">
        <v>46</v>
      </c>
      <c r="B17" s="10">
        <f>LOOKUP(1,0/(A17=[1]到期信息原稿!A$1:A$4556),[1]到期信息原稿!H$1:H$4556)</f>
        <v>42</v>
      </c>
      <c r="C17" s="11" t="s">
        <v>17</v>
      </c>
      <c r="D17" s="12">
        <f>LOOKUP(1,0/(A17=[1]到期信息原稿!A$1:A$4556),[1]到期信息原稿!D$1:D$4556)</f>
        <v>45177</v>
      </c>
      <c r="E17" s="12">
        <f>LOOKUP(1,0/(A17=[1]到期信息原稿!A$1:A$4556),[1]到期信息原稿!E$1:E$4556)</f>
        <v>45219</v>
      </c>
      <c r="F17" s="13">
        <f>LOOKUP(1,0/(A17=[1]到期信息原稿!A$1:A$4556),[1]到期信息原稿!Z$1:Z$4556)</f>
        <v>100000000</v>
      </c>
      <c r="G17" s="11" t="s">
        <v>19</v>
      </c>
      <c r="H17" s="11" t="str">
        <f>LOOKUP(1,0/(A17=[1]到期信息原稿!A$1:A$4556),[1]到期信息原稿!AF$1:AF$4556)</f>
        <v>XAU/USD</v>
      </c>
      <c r="I17" s="16">
        <f>LOOKUP(1,0/(A17=[1]到期信息原稿!A$1:A$4556),[1]到期信息原稿!AH$1:AH$4556)</f>
        <v>0.0305</v>
      </c>
    </row>
    <row r="18" s="1" customFormat="1" ht="33" customHeight="1" spans="1:9">
      <c r="A18" s="9" t="s">
        <v>47</v>
      </c>
      <c r="B18" s="10">
        <f>LOOKUP(1,0/(A18=[1]到期信息原稿!A$1:A$4556),[1]到期信息原稿!H$1:H$4556)</f>
        <v>42</v>
      </c>
      <c r="C18" s="11" t="s">
        <v>17</v>
      </c>
      <c r="D18" s="12">
        <f>LOOKUP(1,0/(A18=[1]到期信息原稿!A$1:A$4556),[1]到期信息原稿!D$1:D$4556)</f>
        <v>45177</v>
      </c>
      <c r="E18" s="12">
        <f>LOOKUP(1,0/(A18=[1]到期信息原稿!A$1:A$4556),[1]到期信息原稿!E$1:E$4556)</f>
        <v>45219</v>
      </c>
      <c r="F18" s="13">
        <f>LOOKUP(1,0/(A18=[1]到期信息原稿!A$1:A$4556),[1]到期信息原稿!Z$1:Z$4556)</f>
        <v>10000000</v>
      </c>
      <c r="G18" s="11" t="s">
        <v>19</v>
      </c>
      <c r="H18" s="11" t="str">
        <f>LOOKUP(1,0/(A18=[1]到期信息原稿!A$1:A$4556),[1]到期信息原稿!AF$1:AF$4556)</f>
        <v>XAU/USD</v>
      </c>
      <c r="I18" s="16">
        <f>LOOKUP(1,0/(A18=[1]到期信息原稿!A$1:A$4556),[1]到期信息原稿!AH$1:AH$4556)</f>
        <v>0.0305</v>
      </c>
    </row>
    <row r="19" s="1" customFormat="1" ht="33" customHeight="1" spans="1:9">
      <c r="A19" s="9" t="s">
        <v>48</v>
      </c>
      <c r="B19" s="10">
        <f>LOOKUP(1,0/(A19=[1]到期信息原稿!A$1:A$4556),[1]到期信息原稿!H$1:H$4556)</f>
        <v>42</v>
      </c>
      <c r="C19" s="11" t="s">
        <v>17</v>
      </c>
      <c r="D19" s="12">
        <f>LOOKUP(1,0/(A19=[1]到期信息原稿!A$1:A$4556),[1]到期信息原稿!D$1:D$4556)</f>
        <v>45177</v>
      </c>
      <c r="E19" s="12">
        <f>LOOKUP(1,0/(A19=[1]到期信息原稿!A$1:A$4556),[1]到期信息原稿!E$1:E$4556)</f>
        <v>45219</v>
      </c>
      <c r="F19" s="13">
        <f>LOOKUP(1,0/(A19=[1]到期信息原稿!A$1:A$4556),[1]到期信息原稿!Z$1:Z$4556)</f>
        <v>20000000</v>
      </c>
      <c r="G19" s="11" t="s">
        <v>19</v>
      </c>
      <c r="H19" s="11" t="str">
        <f>LOOKUP(1,0/(A19=[1]到期信息原稿!A$1:A$4556),[1]到期信息原稿!AF$1:AF$4556)</f>
        <v>XAU/USD</v>
      </c>
      <c r="I19" s="16">
        <f>LOOKUP(1,0/(A19=[1]到期信息原稿!A$1:A$4556),[1]到期信息原稿!AH$1:AH$4556)</f>
        <v>0.0305</v>
      </c>
    </row>
    <row r="20" s="1" customFormat="1" ht="33" customHeight="1" spans="1:9">
      <c r="A20" s="9" t="s">
        <v>49</v>
      </c>
      <c r="B20" s="10">
        <f>LOOKUP(1,0/(A20=[1]到期信息原稿!A$1:A$4556),[1]到期信息原稿!H$1:H$4556)</f>
        <v>42</v>
      </c>
      <c r="C20" s="11" t="s">
        <v>17</v>
      </c>
      <c r="D20" s="12">
        <f>LOOKUP(1,0/(A20=[1]到期信息原稿!A$1:A$4556),[1]到期信息原稿!D$1:D$4556)</f>
        <v>45177</v>
      </c>
      <c r="E20" s="12">
        <f>LOOKUP(1,0/(A20=[1]到期信息原稿!A$1:A$4556),[1]到期信息原稿!E$1:E$4556)</f>
        <v>45219</v>
      </c>
      <c r="F20" s="13">
        <f>LOOKUP(1,0/(A20=[1]到期信息原稿!A$1:A$4556),[1]到期信息原稿!Z$1:Z$4556)</f>
        <v>10000000</v>
      </c>
      <c r="G20" s="11" t="s">
        <v>19</v>
      </c>
      <c r="H20" s="11" t="str">
        <f>LOOKUP(1,0/(A20=[1]到期信息原稿!A$1:A$4556),[1]到期信息原稿!AF$1:AF$4556)</f>
        <v>XAU/USD</v>
      </c>
      <c r="I20" s="16">
        <f>LOOKUP(1,0/(A20=[1]到期信息原稿!A$1:A$4556),[1]到期信息原稿!AH$1:AH$4556)</f>
        <v>0.0305</v>
      </c>
    </row>
    <row r="21" s="1" customFormat="1" ht="33" customHeight="1" spans="1:9">
      <c r="A21" s="9" t="s">
        <v>50</v>
      </c>
      <c r="B21" s="10">
        <f>LOOKUP(1,0/(A21=[1]到期信息原稿!A$1:A$4556),[1]到期信息原稿!H$1:H$4556)</f>
        <v>42</v>
      </c>
      <c r="C21" s="11" t="s">
        <v>17</v>
      </c>
      <c r="D21" s="12">
        <f>LOOKUP(1,0/(A21=[1]到期信息原稿!A$1:A$4556),[1]到期信息原稿!D$1:D$4556)</f>
        <v>45177</v>
      </c>
      <c r="E21" s="12">
        <f>LOOKUP(1,0/(A21=[1]到期信息原稿!A$1:A$4556),[1]到期信息原稿!E$1:E$4556)</f>
        <v>45219</v>
      </c>
      <c r="F21" s="13">
        <f>LOOKUP(1,0/(A21=[1]到期信息原稿!A$1:A$4556),[1]到期信息原稿!Z$1:Z$4556)</f>
        <v>5500000</v>
      </c>
      <c r="G21" s="11" t="s">
        <v>19</v>
      </c>
      <c r="H21" s="11" t="str">
        <f>LOOKUP(1,0/(A21=[1]到期信息原稿!A$1:A$4556),[1]到期信息原稿!AF$1:AF$4556)</f>
        <v>XAU/USD</v>
      </c>
      <c r="I21" s="16">
        <f>LOOKUP(1,0/(A21=[1]到期信息原稿!A$1:A$4556),[1]到期信息原稿!AH$1:AH$4556)</f>
        <v>0.0305</v>
      </c>
    </row>
    <row r="22" s="1" customFormat="1" ht="33" customHeight="1" spans="1:9">
      <c r="A22" s="9" t="s">
        <v>51</v>
      </c>
      <c r="B22" s="10">
        <f>LOOKUP(1,0/(A22=[1]到期信息原稿!A$1:A$4556),[1]到期信息原稿!H$1:H$4556)</f>
        <v>42</v>
      </c>
      <c r="C22" s="11" t="s">
        <v>17</v>
      </c>
      <c r="D22" s="12">
        <f>LOOKUP(1,0/(A22=[1]到期信息原稿!A$1:A$4556),[1]到期信息原稿!D$1:D$4556)</f>
        <v>45177</v>
      </c>
      <c r="E22" s="12">
        <f>LOOKUP(1,0/(A22=[1]到期信息原稿!A$1:A$4556),[1]到期信息原稿!E$1:E$4556)</f>
        <v>45219</v>
      </c>
      <c r="F22" s="13">
        <f>LOOKUP(1,0/(A22=[1]到期信息原稿!A$1:A$4556),[1]到期信息原稿!Z$1:Z$4556)</f>
        <v>50000000</v>
      </c>
      <c r="G22" s="11" t="s">
        <v>19</v>
      </c>
      <c r="H22" s="11" t="str">
        <f>LOOKUP(1,0/(A22=[1]到期信息原稿!A$1:A$4556),[1]到期信息原稿!AF$1:AF$4556)</f>
        <v>XAU/USD</v>
      </c>
      <c r="I22" s="16">
        <f>LOOKUP(1,0/(A22=[1]到期信息原稿!A$1:A$4556),[1]到期信息原稿!AH$1:AH$4556)</f>
        <v>0.0305</v>
      </c>
    </row>
    <row r="23" s="1" customFormat="1" ht="33" customHeight="1" spans="1:9">
      <c r="A23" s="9" t="s">
        <v>52</v>
      </c>
      <c r="B23" s="10">
        <f>LOOKUP(1,0/(A23=[1]到期信息原稿!A$1:A$4556),[1]到期信息原稿!H$1:H$4556)</f>
        <v>42</v>
      </c>
      <c r="C23" s="11" t="s">
        <v>17</v>
      </c>
      <c r="D23" s="12">
        <f>LOOKUP(1,0/(A23=[1]到期信息原稿!A$1:A$4556),[1]到期信息原稿!D$1:D$4556)</f>
        <v>45177</v>
      </c>
      <c r="E23" s="12">
        <f>LOOKUP(1,0/(A23=[1]到期信息原稿!A$1:A$4556),[1]到期信息原稿!E$1:E$4556)</f>
        <v>45219</v>
      </c>
      <c r="F23" s="13">
        <f>LOOKUP(1,0/(A23=[1]到期信息原稿!A$1:A$4556),[1]到期信息原稿!Z$1:Z$4556)</f>
        <v>5000000</v>
      </c>
      <c r="G23" s="11" t="s">
        <v>19</v>
      </c>
      <c r="H23" s="11" t="str">
        <f>LOOKUP(1,0/(A23=[1]到期信息原稿!A$1:A$4556),[1]到期信息原稿!AF$1:AF$4556)</f>
        <v>XAU/USD</v>
      </c>
      <c r="I23" s="16">
        <f>LOOKUP(1,0/(A23=[1]到期信息原稿!A$1:A$4556),[1]到期信息原稿!AH$1:AH$4556)</f>
        <v>0.0305</v>
      </c>
    </row>
    <row r="24" s="1" customFormat="1" ht="33" customHeight="1" spans="1:9">
      <c r="A24" s="9" t="s">
        <v>53</v>
      </c>
      <c r="B24" s="10">
        <f>LOOKUP(1,0/(A24=[1]到期信息原稿!A$1:A$4556),[1]到期信息原稿!H$1:H$4556)</f>
        <v>42</v>
      </c>
      <c r="C24" s="11" t="s">
        <v>17</v>
      </c>
      <c r="D24" s="12">
        <f>LOOKUP(1,0/(A24=[1]到期信息原稿!A$1:A$4556),[1]到期信息原稿!D$1:D$4556)</f>
        <v>45177</v>
      </c>
      <c r="E24" s="12">
        <f>LOOKUP(1,0/(A24=[1]到期信息原稿!A$1:A$4556),[1]到期信息原稿!E$1:E$4556)</f>
        <v>45219</v>
      </c>
      <c r="F24" s="13">
        <f>LOOKUP(1,0/(A24=[1]到期信息原稿!A$1:A$4556),[1]到期信息原稿!Z$1:Z$4556)</f>
        <v>50000000</v>
      </c>
      <c r="G24" s="11" t="s">
        <v>19</v>
      </c>
      <c r="H24" s="11" t="str">
        <f>LOOKUP(1,0/(A24=[1]到期信息原稿!A$1:A$4556),[1]到期信息原稿!AF$1:AF$4556)</f>
        <v>XAU/USD</v>
      </c>
      <c r="I24" s="16">
        <f>LOOKUP(1,0/(A24=[1]到期信息原稿!A$1:A$4556),[1]到期信息原稿!AH$1:AH$4556)</f>
        <v>0.0305</v>
      </c>
    </row>
    <row r="25" s="1" customFormat="1" ht="33" customHeight="1" spans="1:9">
      <c r="A25" s="9" t="s">
        <v>54</v>
      </c>
      <c r="B25" s="10">
        <f>LOOKUP(1,0/(A25=[1]到期信息原稿!A$1:A$4556),[1]到期信息原稿!H$1:H$4556)</f>
        <v>42</v>
      </c>
      <c r="C25" s="11" t="s">
        <v>17</v>
      </c>
      <c r="D25" s="12">
        <f>LOOKUP(1,0/(A25=[1]到期信息原稿!A$1:A$4556),[1]到期信息原稿!D$1:D$4556)</f>
        <v>45177</v>
      </c>
      <c r="E25" s="12">
        <f>LOOKUP(1,0/(A25=[1]到期信息原稿!A$1:A$4556),[1]到期信息原稿!E$1:E$4556)</f>
        <v>45219</v>
      </c>
      <c r="F25" s="13">
        <f>LOOKUP(1,0/(A25=[1]到期信息原稿!A$1:A$4556),[1]到期信息原稿!Z$1:Z$4556)</f>
        <v>15000000</v>
      </c>
      <c r="G25" s="11" t="s">
        <v>19</v>
      </c>
      <c r="H25" s="11" t="str">
        <f>LOOKUP(1,0/(A25=[1]到期信息原稿!A$1:A$4556),[1]到期信息原稿!AF$1:AF$4556)</f>
        <v>XAU/USD</v>
      </c>
      <c r="I25" s="16">
        <f>LOOKUP(1,0/(A25=[1]到期信息原稿!A$1:A$4556),[1]到期信息原稿!AH$1:AH$4556)</f>
        <v>0.0305</v>
      </c>
    </row>
    <row r="26" s="1" customFormat="1" ht="33" customHeight="1" spans="1:9">
      <c r="A26" s="9" t="s">
        <v>55</v>
      </c>
      <c r="B26" s="10">
        <f>LOOKUP(1,0/(A26=[1]到期信息原稿!A$1:A$4556),[1]到期信息原稿!H$1:H$4556)</f>
        <v>42</v>
      </c>
      <c r="C26" s="11" t="s">
        <v>17</v>
      </c>
      <c r="D26" s="12">
        <f>LOOKUP(1,0/(A26=[1]到期信息原稿!A$1:A$4556),[1]到期信息原稿!D$1:D$4556)</f>
        <v>45177</v>
      </c>
      <c r="E26" s="12">
        <f>LOOKUP(1,0/(A26=[1]到期信息原稿!A$1:A$4556),[1]到期信息原稿!E$1:E$4556)</f>
        <v>45219</v>
      </c>
      <c r="F26" s="13">
        <f>LOOKUP(1,0/(A26=[1]到期信息原稿!A$1:A$4556),[1]到期信息原稿!Z$1:Z$4556)</f>
        <v>10000000</v>
      </c>
      <c r="G26" s="11" t="s">
        <v>19</v>
      </c>
      <c r="H26" s="11" t="str">
        <f>LOOKUP(1,0/(A26=[1]到期信息原稿!A$1:A$4556),[1]到期信息原稿!AF$1:AF$4556)</f>
        <v>XAU/USD</v>
      </c>
      <c r="I26" s="16">
        <f>LOOKUP(1,0/(A26=[1]到期信息原稿!A$1:A$4556),[1]到期信息原稿!AH$1:AH$4556)</f>
        <v>0.0305</v>
      </c>
    </row>
    <row r="27" s="1" customFormat="1" ht="33" customHeight="1" spans="1:9">
      <c r="A27" s="9" t="s">
        <v>56</v>
      </c>
      <c r="B27" s="10">
        <f>LOOKUP(1,0/(A27=[1]到期信息原稿!A$1:A$4556),[1]到期信息原稿!H$1:H$4556)</f>
        <v>31</v>
      </c>
      <c r="C27" s="11" t="s">
        <v>17</v>
      </c>
      <c r="D27" s="12">
        <f>LOOKUP(1,0/(A27=[1]到期信息原稿!A$1:A$4556),[1]到期信息原稿!D$1:D$4556)</f>
        <v>45188</v>
      </c>
      <c r="E27" s="12">
        <f>LOOKUP(1,0/(A27=[1]到期信息原稿!A$1:A$4556),[1]到期信息原稿!E$1:E$4556)</f>
        <v>45219</v>
      </c>
      <c r="F27" s="13">
        <f>LOOKUP(1,0/(A27=[1]到期信息原稿!A$1:A$4556),[1]到期信息原稿!Z$1:Z$4556)</f>
        <v>20000000</v>
      </c>
      <c r="G27" s="11" t="s">
        <v>19</v>
      </c>
      <c r="H27" s="11" t="str">
        <f>LOOKUP(1,0/(A27=[1]到期信息原稿!A$1:A$4556),[1]到期信息原稿!AF$1:AF$4556)</f>
        <v>XAU/USD</v>
      </c>
      <c r="I27" s="16">
        <f>LOOKUP(1,0/(A27=[1]到期信息原稿!A$1:A$4556),[1]到期信息原稿!AH$1:AH$4556)</f>
        <v>0.0315</v>
      </c>
    </row>
  </sheetData>
  <mergeCells count="1">
    <mergeCell ref="A1:I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发行报告</vt:lpstr>
      <vt:lpstr>到期报告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2020-10-29T05:57:00Z</dcterms:created>
  <dcterms:modified xsi:type="dcterms:W3CDTF">2023-10-20T10:31:01Z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770BC33727644B2E8C5A922BB3243F8F</vt:lpwstr>
  </property>
</Properties>
</file>